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0" yWindow="-480" windowWidth="20730" windowHeight="9585" activeTab="2"/>
  </bookViews>
  <sheets>
    <sheet name="Public Works Summary Chart" sheetId="8" r:id="rId1"/>
    <sheet name="Public Works " sheetId="6" r:id="rId2"/>
    <sheet name="Projected Decrease" sheetId="7" r:id="rId3"/>
  </sheets>
  <calcPr calcId="145621"/>
  <webPublishing codePage="1252"/>
</workbook>
</file>

<file path=xl/calcChain.xml><?xml version="1.0" encoding="utf-8"?>
<calcChain xmlns="http://schemas.openxmlformats.org/spreadsheetml/2006/main">
  <c r="C13" i="7" l="1"/>
  <c r="C32" i="6"/>
  <c r="D32" i="6" s="1"/>
  <c r="E32" i="6" s="1"/>
  <c r="F32" i="6" s="1"/>
  <c r="G6" i="6" l="1"/>
  <c r="G7" i="6"/>
  <c r="G8" i="6"/>
  <c r="G9" i="6"/>
  <c r="G5" i="6"/>
  <c r="C10" i="6" l="1"/>
  <c r="D10" i="6"/>
  <c r="E10" i="6"/>
  <c r="B10" i="6"/>
  <c r="F6" i="6" l="1"/>
  <c r="F7" i="6"/>
  <c r="F8" i="6"/>
  <c r="F9" i="6"/>
  <c r="F5" i="6"/>
  <c r="F10" i="6" l="1"/>
  <c r="B6" i="7"/>
  <c r="B7" i="7"/>
  <c r="B8" i="7"/>
  <c r="B9" i="7"/>
  <c r="B5" i="7"/>
  <c r="C9" i="7" l="1"/>
  <c r="C5" i="7"/>
  <c r="C6" i="7"/>
  <c r="B10" i="7"/>
  <c r="C7" i="7" s="1"/>
  <c r="C8" i="7" l="1"/>
</calcChain>
</file>

<file path=xl/sharedStrings.xml><?xml version="1.0" encoding="utf-8"?>
<sst xmlns="http://schemas.openxmlformats.org/spreadsheetml/2006/main" count="30" uniqueCount="21">
  <si>
    <t>Direct Costs of Operations</t>
  </si>
  <si>
    <t>Quarter 1</t>
  </si>
  <si>
    <t>Quarter 2</t>
  </si>
  <si>
    <t>Quarter 3</t>
  </si>
  <si>
    <t>Quarter 4</t>
  </si>
  <si>
    <t>Street Services</t>
  </si>
  <si>
    <t>Engineering</t>
  </si>
  <si>
    <t>Percent of Total</t>
  </si>
  <si>
    <t>Annual Total</t>
  </si>
  <si>
    <t>Waste Management</t>
  </si>
  <si>
    <t>Environmental Collections</t>
  </si>
  <si>
    <t>Administration</t>
  </si>
  <si>
    <t>Forecasted Increase</t>
  </si>
  <si>
    <t>Public Works  5-Year Forecast</t>
  </si>
  <si>
    <t>Year</t>
  </si>
  <si>
    <t>Projected Operations Costs</t>
  </si>
  <si>
    <t>Totals by Quarter</t>
  </si>
  <si>
    <t>Public Works Summary, December 2016</t>
  </si>
  <si>
    <t>Projected Decrease in Administration Expenses</t>
  </si>
  <si>
    <t>Goal: Decrease Adminstration to 7%</t>
  </si>
  <si>
    <t>Goal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</si>
</sst>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8"/>
      <color theme="0"/>
      <name val="Cambria"/>
      <family val="2"/>
      <scheme val="major"/>
    </font>
    <font>
      <b/>
      <sz val="15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2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2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2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6" fillId="0" borderId="2" applyNumberFormat="0" applyFill="0" applyAlignment="0" applyProtection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2" applyNumberFormat="1" applyFont="1"/>
    <xf numFmtId="165" fontId="0" fillId="0" borderId="0" xfId="3" applyNumberFormat="1" applyFont="1"/>
    <xf numFmtId="165" fontId="1" fillId="0" borderId="3" xfId="4" applyNumberFormat="1"/>
    <xf numFmtId="0" fontId="8" fillId="0" borderId="0" xfId="5" applyFont="1"/>
    <xf numFmtId="0" fontId="3" fillId="0" borderId="0" xfId="6" applyFont="1"/>
    <xf numFmtId="0" fontId="3" fillId="3" borderId="0" xfId="7" applyFont="1" applyFill="1"/>
    <xf numFmtId="166" fontId="3" fillId="3" borderId="0" xfId="8" applyNumberFormat="1" applyFont="1" applyFill="1"/>
    <xf numFmtId="0" fontId="7" fillId="0" borderId="2" xfId="9" applyFont="1" applyAlignment="1">
      <alignment horizontal="center"/>
    </xf>
    <xf numFmtId="9" fontId="0" fillId="0" borderId="0" xfId="10" applyFont="1" applyAlignment="1">
      <alignment horizontal="center"/>
    </xf>
    <xf numFmtId="165" fontId="2" fillId="0" borderId="0" xfId="11" applyNumberFormat="1"/>
    <xf numFmtId="0" fontId="6" fillId="0" borderId="2" xfId="12" applyAlignment="1">
      <alignment horizontal="center" vertical="center" wrapText="1"/>
    </xf>
    <xf numFmtId="9" fontId="0" fillId="0" borderId="0" xfId="18" applyFont="1" applyAlignment="1">
      <alignment horizontal="right"/>
    </xf>
    <xf numFmtId="42" fontId="0" fillId="0" borderId="0" xfId="19" applyFont="1"/>
    <xf numFmtId="0" fontId="10" fillId="2" borderId="0" xfId="13" applyFont="1" applyFill="1" applyBorder="1" applyAlignment="1">
      <alignment horizontal="center"/>
    </xf>
    <xf numFmtId="0" fontId="10" fillId="2" borderId="1" xfId="14" applyFont="1" applyFill="1" applyAlignment="1">
      <alignment horizontal="center"/>
    </xf>
    <xf numFmtId="0" fontId="9" fillId="2" borderId="0" xfId="15" applyFont="1" applyFill="1" applyAlignment="1">
      <alignment horizontal="center"/>
    </xf>
    <xf numFmtId="0" fontId="12" fillId="2" borderId="4" xfId="16" applyFont="1" applyFill="1" applyAlignment="1">
      <alignment horizontal="center"/>
    </xf>
    <xf numFmtId="0" fontId="6" fillId="0" borderId="2" xfId="17" applyAlignment="1">
      <alignment horizontal="center"/>
    </xf>
  </cellXfs>
  <cellStyles count="20">
    <cellStyle name="+NGICtvcxLbvILSlE4b90EAIlXzZRnVPv9neajuYCiU=-~ssgYXtfwXTJwKD+umBmZuw==" xfId="5"/>
    <cellStyle name="5bNbrnnLQc2uHLLJJvjawHpUzJplLGZEFrcGeDgesQo=-~pQlBI4mXvgPuyKBazMv5qw==" xfId="7"/>
    <cellStyle name="Fq0FOVjv0EQSGY5EV7A4FVqvhaj+1xAd3SzG6LsR4PU=-~5W0Nw7+r6v1WxtL70LPmoA==" xfId="10"/>
    <cellStyle name="fRuYJt9xU+18APaM3hup8YYrfIw5zBOf940NtnAcHD0=-~S+NMrPVH6fjfBQIU6o17cQ==" xfId="14"/>
    <cellStyle name="hmAuBpJzjTSs5eyFRK7z3G5AOy+Q5i1IAMHEFhS4O8s=-~1HFSOCTlCjXa4+zXXrVt8w==" xfId="15"/>
    <cellStyle name="IFrUYq6tGp/Go/8qc8hLRRvi3VtFzcxh0bVTmg7s+KM=-~2MrTUbjTc5zS4xC+wLWOPw==" xfId="19"/>
    <cellStyle name="Jinhk134zCOq+xeVomoVUshbrvYOfvuzCGycqTQbDJE=-~YTHiUggby8CmszPuwT95ow==" xfId="16"/>
    <cellStyle name="Normal" xfId="0" builtinId="0"/>
    <cellStyle name="NyGJwcjsZXm5Eh0Qg88oXg14PsvPyP6oV1A8hJqr2gc=-~kzGqO0MWL0vqHIE0Y4em0Q==" xfId="1"/>
    <cellStyle name="oPJRO1/QwZSNLN76zNMb5AzVCXONzGQ4bNscVWj9VUA=-~2wfN0nAYggo4262SNtglJg==" xfId="9"/>
    <cellStyle name="qvm0/GE1rXG467ii6l3A07S64UlyxkIXhzgJm1aCbaE=-~xWghpZYPTbeTFP9QmJZ+HQ==" xfId="6"/>
    <cellStyle name="Sg4cwnALw8AfSY5PMQmO+p0rJk4MNxoaKO+U/lj9BMo=-~P9SWv2RepjvCRKikELqz6Q==" xfId="8"/>
    <cellStyle name="spAEcNJBeLxYDP+HtaDH1DKTDDuITFxTiTMeXx0RL4Y=-~F8QFsSdsIg2bCbqvIOgN9Q==" xfId="4"/>
    <cellStyle name="u0p9PrRo6t5jKGYKrrjkT0CT6pzMJzf/njLztG9OKh0=-~lrgiPrrdEwW6FluekJJcDQ==" xfId="12"/>
    <cellStyle name="Uqx6JPgVbT3KYM8Nb8Spr4W0pM1QZirhHrU4NQShjR0=-~b0lYTeuzv1SfH52Fneqj/A==" xfId="13"/>
    <cellStyle name="WiRIWd2xRmMZHslhoG/VJpL8Z/+NHpyK1zXJBlc2Wio=-~8gh5GjAOu0woSQl4YemoeQ==" xfId="11"/>
    <cellStyle name="WKY1m1n08bXwKaqNp8zY0qkUdic6NILCzKEg5rrAFUU=-~GPX0pSs2ntqEsuewIAArqQ==" xfId="2"/>
    <cellStyle name="WuHRzTHxpa1WSGgaUtoq72H+70qCBO/01bLrMSPevUY=-~k3wD7bd2w/G+GSHK2Ic2YA==" xfId="18"/>
    <cellStyle name="ZjOvaDjIL2iGL90D9j0quahjtbhi3GMqb/byMkc5CDk=-~bzJwRsBK5jRE+SG5BWetiw==" xfId="17"/>
    <cellStyle name="ZKlFvi5lPfLCCfjaFXIChviu8GSNilWWT8ggSCdEwpM=-~SheGAIUpejCCp6l74WBStA==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2016</a:t>
            </a:r>
            <a:r>
              <a:rPr lang="en-US" sz="2800" baseline="0"/>
              <a:t> Public Works Cost of Operations Chart</a:t>
            </a:r>
            <a:endParaRPr lang="en-US" sz="2800"/>
          </a:p>
        </c:rich>
      </c:tx>
      <c:overlay val="0"/>
    </c:title>
    <c:autoTitleDeleted val="0"/>
    <c:view3D>
      <c:rotX val="3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3251200" h="3251200"/>
              <a:bevelB w="635000" h="635000"/>
            </a:sp3d>
          </c:spPr>
          <c:dLbls>
            <c:txPr>
              <a:bodyPr/>
              <a:lstStyle/>
              <a:p>
                <a:pPr>
                  <a:defRPr sz="1200" b="1" i="1"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'Public Works '!$A$5:$A$9</c:f>
              <c:strCache>
                <c:ptCount val="5"/>
                <c:pt idx="0">
                  <c:v>Administration</c:v>
                </c:pt>
                <c:pt idx="1">
                  <c:v>Waste Management</c:v>
                </c:pt>
                <c:pt idx="2">
                  <c:v>Engineering</c:v>
                </c:pt>
                <c:pt idx="3">
                  <c:v>Environmental Collections</c:v>
                </c:pt>
                <c:pt idx="4">
                  <c:v>Street Services</c:v>
                </c:pt>
              </c:strCache>
            </c:strRef>
          </c:cat>
          <c:val>
            <c:numRef>
              <c:f>'Public Works '!$F$5:$F$9</c:f>
              <c:numCache>
                <c:formatCode>_("$"* #,##0_);_("$"* \(#,##0\);_("$"* "-"??_);_(@_)</c:formatCode>
                <c:ptCount val="5"/>
                <c:pt idx="0">
                  <c:v>3406284</c:v>
                </c:pt>
                <c:pt idx="1">
                  <c:v>10956145</c:v>
                </c:pt>
                <c:pt idx="2">
                  <c:v>4076970</c:v>
                </c:pt>
                <c:pt idx="3">
                  <c:v>6771414</c:v>
                </c:pt>
                <c:pt idx="4">
                  <c:v>10406854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solidFill>
      <a:schemeClr val="accent2"/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Public Works Cost Summery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'Public Works '!$B$4:$E$4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'Public Works '!$B$10:$E$10</c:f>
              <c:numCache>
                <c:formatCode>_("$"* #,##0_);_("$"* \(#,##0\);_("$"* "-"??_);_(@_)</c:formatCode>
                <c:ptCount val="4"/>
                <c:pt idx="0">
                  <c:v>8628234</c:v>
                </c:pt>
                <c:pt idx="1">
                  <c:v>8775493</c:v>
                </c:pt>
                <c:pt idx="2">
                  <c:v>9015735</c:v>
                </c:pt>
                <c:pt idx="3">
                  <c:v>9198205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17312"/>
        <c:axId val="43918848"/>
      </c:lineChart>
      <c:catAx>
        <c:axId val="4391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43918848"/>
        <c:crosses val="autoZero"/>
        <c:auto val="1"/>
        <c:lblAlgn val="ctr"/>
        <c:lblOffset val="100"/>
        <c:noMultiLvlLbl val="0"/>
      </c:catAx>
      <c:valAx>
        <c:axId val="43918848"/>
        <c:scaling>
          <c:orientation val="minMax"/>
          <c:min val="8300000.0000000009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3917312"/>
        <c:crosses val="autoZero"/>
        <c:crossBetween val="between"/>
        <c:majorUnit val="200000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0.70586</cdr:x>
      <cdr:y>0.19193</cdr:y>
    </cdr:from>
    <cdr:to>
      <cdr:x>0.88301</cdr:x>
      <cdr:y>0.26457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120916" y="1208049"/>
          <a:ext cx="1536192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Administration</a:t>
          </a:r>
          <a:r>
            <a:rPr lang="en-US" sz="1100" baseline="0"/>
            <a:t> expense to increase by 3%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1290637</xdr:colOff>
      <xdr:row>11</xdr:row>
      <xdr:rowOff>14287</xdr:rowOff>
    </xdr:from>
    <xdr:to>
      <xdr:col>5</xdr:col>
      <xdr:colOff>271462</xdr:colOff>
      <xdr:row>25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761407</xdr:colOff>
      <xdr:row>33</xdr:row>
      <xdr:rowOff>97923</xdr:rowOff>
    </xdr:from>
    <xdr:ext cx="5278048" cy="593304"/>
    <xdr:sp macro="" textlink="">
      <xdr:nvSpPr>
        <xdr:cNvPr id="2" name="Rectangle 1"/>
        <xdr:cNvSpPr/>
      </xdr:nvSpPr>
      <xdr:spPr>
        <a:xfrm>
          <a:off x="761407" y="6813048"/>
          <a:ext cx="527804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Public</a:t>
          </a:r>
          <a:r>
            <a:rPr lang="en-US" sz="32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Works Department</a:t>
          </a:r>
          <a:endParaRPr lang="en-US" sz="32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0.47396</cdr:x>
      <cdr:y>0.03646</cdr:y>
    </cdr:from>
    <cdr:to>
      <cdr:x>0.67396</cdr:x>
      <cdr:y>0.36979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66938" y="1000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32"/>
  <sheetViews>
    <sheetView topLeftCell="A22" zoomScaleNormal="100" workbookViewId="0">
      <selection activeCell="G26" sqref="G26"/>
    </sheetView>
  </sheetViews>
  <sheetFormatPr defaultRowHeight="15" x14ac:dyDescent="0.25"/>
  <cols>
    <col min="1" max="1" width="26.7109375" bestFit="1" customWidth="1"/>
    <col min="2" max="5" width="14.28515625" customWidth="1"/>
    <col min="6" max="6" width="14.85546875" customWidth="1"/>
    <col min="9" max="9" width="22.5703125" bestFit="1" customWidth="1"/>
  </cols>
  <sheetData>
    <row r="1" spans="1:7" ht="22.5" x14ac:dyDescent="0.3">
      <c r="A1" s="16" t="s">
        <v>0</v>
      </c>
      <c r="B1" s="16"/>
      <c r="C1" s="16"/>
      <c r="D1" s="16"/>
      <c r="E1" s="16"/>
      <c r="F1" s="16"/>
      <c r="G1" s="16"/>
    </row>
    <row r="2" spans="1:7" ht="20.25" thickBot="1" x14ac:dyDescent="0.35">
      <c r="A2" s="15" t="s">
        <v>17</v>
      </c>
      <c r="B2" s="15"/>
      <c r="C2" s="15"/>
      <c r="D2" s="15"/>
      <c r="E2" s="15"/>
      <c r="F2" s="15"/>
      <c r="G2" s="15"/>
    </row>
    <row r="3" spans="1:7" ht="15.75" thickTop="1" x14ac:dyDescent="0.25"/>
    <row r="4" spans="1:7" ht="30.75" thickBot="1" x14ac:dyDescent="0.3">
      <c r="B4" s="11" t="s">
        <v>1</v>
      </c>
      <c r="C4" s="11" t="s">
        <v>2</v>
      </c>
      <c r="D4" s="11" t="s">
        <v>3</v>
      </c>
      <c r="E4" s="11" t="s">
        <v>4</v>
      </c>
      <c r="F4" s="11" t="s">
        <v>8</v>
      </c>
      <c r="G4" s="11" t="s">
        <v>7</v>
      </c>
    </row>
    <row r="5" spans="1:7" x14ac:dyDescent="0.25">
      <c r="A5" s="4" t="s">
        <v>11</v>
      </c>
      <c r="B5" s="2">
        <v>721216</v>
      </c>
      <c r="C5" s="2">
        <v>810451</v>
      </c>
      <c r="D5" s="2">
        <v>985960</v>
      </c>
      <c r="E5" s="2">
        <v>888657</v>
      </c>
      <c r="F5" s="2">
        <f>SUM(B5:E5)</f>
        <v>3406284</v>
      </c>
      <c r="G5" s="12">
        <f>F5/$F$10</f>
        <v>9.5634674780917014E-2</v>
      </c>
    </row>
    <row r="6" spans="1:7" ht="14.45" x14ac:dyDescent="0.3">
      <c r="A6" s="4" t="s">
        <v>9</v>
      </c>
      <c r="B6" s="1">
        <v>2685723</v>
      </c>
      <c r="C6" s="1">
        <v>2789430</v>
      </c>
      <c r="D6" s="1">
        <v>2584638</v>
      </c>
      <c r="E6" s="1">
        <v>2896354</v>
      </c>
      <c r="F6" s="2">
        <f t="shared" ref="F6:F9" si="0">SUM(B6:E6)</f>
        <v>10956145</v>
      </c>
      <c r="G6" s="12">
        <f t="shared" ref="G6:G9" si="1">F6/$F$10</f>
        <v>0.30760422910349516</v>
      </c>
    </row>
    <row r="7" spans="1:7" ht="14.45" x14ac:dyDescent="0.3">
      <c r="A7" s="4" t="s">
        <v>6</v>
      </c>
      <c r="B7" s="1">
        <v>945420</v>
      </c>
      <c r="C7" s="1">
        <v>998675</v>
      </c>
      <c r="D7" s="1">
        <v>1078642</v>
      </c>
      <c r="E7" s="1">
        <v>1054233</v>
      </c>
      <c r="F7" s="2">
        <f t="shared" si="0"/>
        <v>4076970</v>
      </c>
      <c r="G7" s="12">
        <f t="shared" si="1"/>
        <v>0.1144648244367044</v>
      </c>
    </row>
    <row r="8" spans="1:7" ht="14.45" x14ac:dyDescent="0.3">
      <c r="A8" s="4" t="s">
        <v>10</v>
      </c>
      <c r="B8" s="1">
        <v>1563243</v>
      </c>
      <c r="C8" s="1">
        <v>1689243</v>
      </c>
      <c r="D8" s="1">
        <v>1542683</v>
      </c>
      <c r="E8" s="1">
        <v>1976245</v>
      </c>
      <c r="F8" s="2">
        <f t="shared" si="0"/>
        <v>6771414</v>
      </c>
      <c r="G8" s="12">
        <f t="shared" si="1"/>
        <v>0.190113911728132</v>
      </c>
    </row>
    <row r="9" spans="1:7" x14ac:dyDescent="0.25">
      <c r="A9" s="4" t="s">
        <v>5</v>
      </c>
      <c r="B9" s="1">
        <v>2712632</v>
      </c>
      <c r="C9" s="1">
        <v>2487694</v>
      </c>
      <c r="D9" s="1">
        <v>2823812</v>
      </c>
      <c r="E9" s="1">
        <v>2382716</v>
      </c>
      <c r="F9" s="2">
        <f t="shared" si="0"/>
        <v>10406854</v>
      </c>
      <c r="G9" s="12">
        <f t="shared" si="1"/>
        <v>0.29218235995075142</v>
      </c>
    </row>
    <row r="10" spans="1:7" ht="15.75" thickBot="1" x14ac:dyDescent="0.3">
      <c r="A10" s="4" t="s">
        <v>16</v>
      </c>
      <c r="B10" s="3">
        <f>SUM(B5:B9)</f>
        <v>8628234</v>
      </c>
      <c r="C10" s="3">
        <f t="shared" ref="C10:F10" si="2">SUM(C5:C9)</f>
        <v>8775493</v>
      </c>
      <c r="D10" s="3">
        <f t="shared" si="2"/>
        <v>9015735</v>
      </c>
      <c r="E10" s="3">
        <f t="shared" si="2"/>
        <v>9198205</v>
      </c>
      <c r="F10" s="3">
        <f t="shared" si="2"/>
        <v>35617667</v>
      </c>
      <c r="G10" s="12"/>
    </row>
    <row r="11" spans="1:7" ht="15.75" thickTop="1" x14ac:dyDescent="0.25"/>
    <row r="29" spans="1:6" ht="19.5" x14ac:dyDescent="0.3">
      <c r="A29" s="14" t="s">
        <v>13</v>
      </c>
      <c r="B29" s="14"/>
      <c r="C29" s="14"/>
      <c r="D29" s="14"/>
      <c r="E29" s="14"/>
      <c r="F29" s="14"/>
    </row>
    <row r="30" spans="1:6" x14ac:dyDescent="0.25">
      <c r="A30" s="6" t="s">
        <v>12</v>
      </c>
      <c r="B30" s="7">
        <v>3.5000000000000003E-2</v>
      </c>
    </row>
    <row r="31" spans="1:6" ht="15.75" thickBot="1" x14ac:dyDescent="0.3">
      <c r="A31" s="5" t="s">
        <v>14</v>
      </c>
      <c r="B31" s="8">
        <v>2016</v>
      </c>
      <c r="C31" s="8">
        <v>2017</v>
      </c>
      <c r="D31" s="8">
        <v>2018</v>
      </c>
      <c r="E31" s="8">
        <v>2019</v>
      </c>
      <c r="F31" s="8">
        <v>2020</v>
      </c>
    </row>
    <row r="32" spans="1:6" x14ac:dyDescent="0.25">
      <c r="A32" s="5" t="s">
        <v>15</v>
      </c>
      <c r="B32" s="13">
        <v>35617667</v>
      </c>
      <c r="C32" s="13">
        <f>B32*(100%+$B$30)</f>
        <v>36864285.344999999</v>
      </c>
      <c r="D32" s="13">
        <f t="shared" ref="D32:F32" si="3">C32*(100%+$B$30)</f>
        <v>38154535.332074992</v>
      </c>
      <c r="E32" s="13">
        <f t="shared" si="3"/>
        <v>39489944.068697616</v>
      </c>
      <c r="F32" s="13">
        <f t="shared" si="3"/>
        <v>40872092.11110203</v>
      </c>
    </row>
  </sheetData>
  <mergeCells count="3">
    <mergeCell ref="A29:F29"/>
    <mergeCell ref="A2:G2"/>
    <mergeCell ref="A1:G1"/>
  </mergeCells>
  <printOptions horizontalCentered="1"/>
  <pageMargins left="0.7" right="0.7" top="0.75" bottom="0.75" header="0.3" footer="0.3"/>
  <pageSetup orientation="landscape" r:id="rId1"/>
  <headerFooter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Normal="100" workbookViewId="0">
      <selection activeCell="C13" sqref="C13"/>
    </sheetView>
  </sheetViews>
  <sheetFormatPr defaultRowHeight="15" x14ac:dyDescent="0.25"/>
  <cols>
    <col min="1" max="1" width="26.7109375" bestFit="1" customWidth="1"/>
    <col min="2" max="2" width="14.85546875" customWidth="1"/>
  </cols>
  <sheetData>
    <row r="1" spans="1:3" ht="22.5" x14ac:dyDescent="0.3">
      <c r="A1" s="16" t="s">
        <v>0</v>
      </c>
      <c r="B1" s="16"/>
      <c r="C1" s="16"/>
    </row>
    <row r="2" spans="1:3" ht="18" thickBot="1" x14ac:dyDescent="0.35">
      <c r="A2" s="17" t="s">
        <v>18</v>
      </c>
      <c r="B2" s="17"/>
      <c r="C2" s="17"/>
    </row>
    <row r="3" spans="1:3" ht="15.75" thickTop="1" x14ac:dyDescent="0.25"/>
    <row r="4" spans="1:3" ht="30.75" thickBot="1" x14ac:dyDescent="0.3">
      <c r="B4" s="11" t="s">
        <v>8</v>
      </c>
      <c r="C4" s="11" t="s">
        <v>7</v>
      </c>
    </row>
    <row r="5" spans="1:3" x14ac:dyDescent="0.25">
      <c r="A5" s="4" t="s">
        <v>11</v>
      </c>
      <c r="B5" s="2">
        <f>'Public Works '!F5</f>
        <v>3406284</v>
      </c>
      <c r="C5" s="9">
        <f>B5/$B$10</f>
        <v>9.5634674780917014E-2</v>
      </c>
    </row>
    <row r="6" spans="1:3" x14ac:dyDescent="0.25">
      <c r="A6" s="4" t="s">
        <v>9</v>
      </c>
      <c r="B6" s="1">
        <f>'Public Works '!F6</f>
        <v>10956145</v>
      </c>
      <c r="C6" s="9">
        <f t="shared" ref="C6:C9" si="0">B6/$B$10</f>
        <v>0.30760422910349516</v>
      </c>
    </row>
    <row r="7" spans="1:3" x14ac:dyDescent="0.25">
      <c r="A7" s="4" t="s">
        <v>6</v>
      </c>
      <c r="B7" s="1">
        <f>'Public Works '!F7</f>
        <v>4076970</v>
      </c>
      <c r="C7" s="9">
        <f t="shared" si="0"/>
        <v>0.1144648244367044</v>
      </c>
    </row>
    <row r="8" spans="1:3" x14ac:dyDescent="0.25">
      <c r="A8" s="4" t="s">
        <v>10</v>
      </c>
      <c r="B8" s="1">
        <f>'Public Works '!F8</f>
        <v>6771414</v>
      </c>
      <c r="C8" s="9">
        <f t="shared" si="0"/>
        <v>0.190113911728132</v>
      </c>
    </row>
    <row r="9" spans="1:3" x14ac:dyDescent="0.25">
      <c r="A9" s="4" t="s">
        <v>5</v>
      </c>
      <c r="B9" s="1">
        <f>'Public Works '!F9</f>
        <v>10406854</v>
      </c>
      <c r="C9" s="9">
        <f t="shared" si="0"/>
        <v>0.29218235995075142</v>
      </c>
    </row>
    <row r="10" spans="1:3" ht="15.75" thickBot="1" x14ac:dyDescent="0.3">
      <c r="A10" s="4" t="s">
        <v>16</v>
      </c>
      <c r="B10" s="3">
        <f>SUM(B5:B9)</f>
        <v>35617667</v>
      </c>
    </row>
    <row r="11" spans="1:3" ht="15.75" thickTop="1" x14ac:dyDescent="0.25"/>
    <row r="12" spans="1:3" ht="15.75" thickBot="1" x14ac:dyDescent="0.3">
      <c r="A12" s="18" t="s">
        <v>19</v>
      </c>
      <c r="B12" s="18"/>
      <c r="C12" s="18"/>
    </row>
    <row r="13" spans="1:3" x14ac:dyDescent="0.25">
      <c r="A13" s="4" t="s">
        <v>20</v>
      </c>
      <c r="B13" s="10">
        <v>2493236.6900000004</v>
      </c>
      <c r="C13" s="9">
        <f>B13/$B$10</f>
        <v>7.0000000000000007E-2</v>
      </c>
    </row>
  </sheetData>
  <mergeCells count="3">
    <mergeCell ref="A1:C1"/>
    <mergeCell ref="A2:C2"/>
    <mergeCell ref="A12:C12"/>
  </mergeCells>
  <printOptions horizontalCentered="1"/>
  <pageMargins left="0.7" right="0.7" top="0.75" bottom="0.75" header="0.3" footer="0.3"/>
  <pageSetup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roject>
  <id>wzdCQ6oFacaazr99YAeQFRIQRkhULK1goK5dVr9laSw=-~PGVawOM9+7Zwh4NUxiunMg==</id>
</project>
</file>

<file path=customXml/item2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2009-04-17T21:29:55Z</outs:dateTime>
      <outs:isPinned>true</outs:isPinned>
    </outs:relatedDate>
    <outs:relatedDate>
      <outs:type>2</outs:type>
      <outs:displayName>Created</outs:displayName>
      <outs:dateTime>2006-08-17T04:12:41Z</outs:dateTime>
      <outs:isPinned>true</outs:isPinned>
    </outs:relatedDate>
    <outs:relatedDate>
      <outs:type>4</outs:type>
      <outs:displayName>Last Printed</outs:displayName>
      <outs:dateTime>2009-04-12T17:46:03Z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755E551B-44C6-41BA-8950-8F497E7593AC}">
  <ds:schemaRefs/>
</ds:datastoreItem>
</file>

<file path=customXml/itemProps2.xml><?xml version="1.0" encoding="utf-8"?>
<ds:datastoreItem xmlns:ds="http://schemas.openxmlformats.org/officeDocument/2006/customXml" ds:itemID="{86161B38-9268-4169-8533-32159E376229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Public Works </vt:lpstr>
      <vt:lpstr>Projected Decrease</vt:lpstr>
      <vt:lpstr>Public Works Summary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keywords>public works</cp:keywords>
  <cp:lastModifiedBy>Lindsey Jo</cp:lastModifiedBy>
  <cp:lastPrinted>2012-10-16T02:36:10Z</cp:lastPrinted>
  <dcterms:created xsi:type="dcterms:W3CDTF">2006-08-17T04:12:41Z</dcterms:created>
  <dcterms:modified xsi:type="dcterms:W3CDTF">2012-10-16T02:37:53Z</dcterms:modified>
</cp:coreProperties>
</file>